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805" activeTab="0"/>
  </bookViews>
  <sheets>
    <sheet name="ปริมาณราคา " sheetId="1" r:id="rId1"/>
    <sheet name="ใบหน้า " sheetId="2" r:id="rId2"/>
    <sheet name="Sheet1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<sst xmlns="http://schemas.openxmlformats.org/spreadsheetml/2006/main" count="93" uniqueCount="58">
  <si>
    <t>ประมาณราคาตามแบบ   ปร. 4</t>
  </si>
  <si>
    <t>รายการ</t>
  </si>
  <si>
    <t>FACTOR   F</t>
  </si>
  <si>
    <t>หมายเหตุ</t>
  </si>
  <si>
    <t>หน่วย</t>
  </si>
  <si>
    <t>ค่าแรง</t>
  </si>
  <si>
    <t xml:space="preserve"> </t>
  </si>
  <si>
    <t>ค่าวัสดุ</t>
  </si>
  <si>
    <t>ค่าแรงงาน</t>
  </si>
  <si>
    <t>ค่าวัสดุ + ค่าแรงงาน</t>
  </si>
  <si>
    <t>แบบเลขที่</t>
  </si>
  <si>
    <t>หน่วยงานออกแบบแปลนและรายการ</t>
  </si>
  <si>
    <t>ลำดับที่</t>
  </si>
  <si>
    <t>ค่าวัสดุ / ค่าแรง</t>
  </si>
  <si>
    <t>จำนวนเงิน (บาท)</t>
  </si>
  <si>
    <t>รวมเป็นเงิน (บาท)</t>
  </si>
  <si>
    <t>ประเภทงานทาง  สาธารณูปโภค</t>
  </si>
  <si>
    <t>ประเภทงานอาคาร</t>
  </si>
  <si>
    <t>ประเภทงานชลประทาน</t>
  </si>
  <si>
    <t>ประเภทงานสะพานและท่อเหลี่ยม</t>
  </si>
  <si>
    <t>เงื่อนไข</t>
  </si>
  <si>
    <t>รวมค่าก่อสร้าง</t>
  </si>
  <si>
    <t>ราคาค่าก่อสร้างเป็นเงินทั้งสิ้น</t>
  </si>
  <si>
    <t>คิดเป็นเงินประมาณ</t>
  </si>
  <si>
    <t>เนื้อที่        -       ตร.ม.</t>
  </si>
  <si>
    <t>เฉลี่ยราคาประมาณ     -     บาท / ตร.ม.</t>
  </si>
  <si>
    <t>ปริมาตร</t>
  </si>
  <si>
    <t>ราคา : หน่วย</t>
  </si>
  <si>
    <t>เป็นเงิน (บาท)</t>
  </si>
  <si>
    <t>รวม</t>
  </si>
  <si>
    <t xml:space="preserve">ค่าแรงงาน + วัสดุ </t>
  </si>
  <si>
    <t xml:space="preserve">ป้ายโครงการ  </t>
  </si>
  <si>
    <t xml:space="preserve">  แบบ  ปร.  4</t>
  </si>
  <si>
    <t xml:space="preserve">                                                                          สรุปผลการประมาณราคาก่อสร้าง                                                               </t>
  </si>
  <si>
    <t>แบบ  ปร. 5</t>
  </si>
  <si>
    <t>-</t>
  </si>
  <si>
    <r>
      <t>เงินล่วงหน้าจ่าย.....................0</t>
    </r>
    <r>
      <rPr>
        <sz val="10"/>
        <color indexed="8"/>
        <rFont val="Arabic Transparent"/>
        <family val="0"/>
      </rPr>
      <t>%</t>
    </r>
  </si>
  <si>
    <r>
      <t>เงินประกันผลงานหัก..............0</t>
    </r>
    <r>
      <rPr>
        <sz val="10"/>
        <color indexed="8"/>
        <rFont val="Arabic Transparent"/>
        <family val="0"/>
      </rPr>
      <t>%</t>
    </r>
  </si>
  <si>
    <r>
      <t>ค่าภาษีมูลค่าเพิ่ม (VAT).........7</t>
    </r>
    <r>
      <rPr>
        <sz val="10"/>
        <color indexed="8"/>
        <rFont val="Arabic Transparent"/>
        <family val="0"/>
      </rPr>
      <t>%</t>
    </r>
  </si>
  <si>
    <r>
      <t>ดอกเบี้ยเงินกู้.........................7</t>
    </r>
    <r>
      <rPr>
        <sz val="10"/>
        <color indexed="8"/>
        <rFont val="Arabic Transparent"/>
        <family val="0"/>
      </rPr>
      <t>%</t>
    </r>
  </si>
  <si>
    <r>
      <t xml:space="preserve">ส่วนราชการ     </t>
    </r>
    <r>
      <rPr>
        <sz val="14"/>
        <color indexed="8"/>
        <rFont val="Angsana New"/>
        <family val="1"/>
      </rPr>
      <t xml:space="preserve">   ส่วนโยธา  องค์การบริหารส่วนตำบลท่าคอย </t>
    </r>
  </si>
  <si>
    <t>1 ป้าย</t>
  </si>
  <si>
    <r>
      <t>ประมาณการโดย</t>
    </r>
    <r>
      <rPr>
        <sz val="14"/>
        <color indexed="9"/>
        <rFont val="Angsana New"/>
        <family val="1"/>
      </rPr>
      <t xml:space="preserve">   นายยอด   ผ่องภักต์    หัวหน้าส่วนโยธา       </t>
    </r>
  </si>
  <si>
    <t>งานปรับพื้นที่</t>
  </si>
  <si>
    <t>งานขุดลอกด้วยรถขุด</t>
  </si>
  <si>
    <t>ตร.ม.</t>
  </si>
  <si>
    <t>ลบ.ม.</t>
  </si>
  <si>
    <r>
      <t xml:space="preserve">เจ้าของโครงการ          </t>
    </r>
    <r>
      <rPr>
        <sz val="12"/>
        <rFont val="Angsana New"/>
        <family val="1"/>
      </rPr>
      <t xml:space="preserve"> </t>
    </r>
  </si>
  <si>
    <t xml:space="preserve">ส่วนราชการ                                           </t>
  </si>
  <si>
    <r>
      <t xml:space="preserve">สถานที่ก่อสร้าง </t>
    </r>
    <r>
      <rPr>
        <sz val="14"/>
        <rFont val="Angsana New"/>
        <family val="1"/>
      </rPr>
      <t xml:space="preserve">    หมู่ที่ 10 บ้านหนองประดู่  หมู่ที่ 11  บ้านวังพลับ  ตำบลท่าคอย   อำเภอท่ายาง   จังหวัดเพชรบุรี</t>
    </r>
  </si>
  <si>
    <t>ค่าเช่าโป๊ะ</t>
  </si>
  <si>
    <t>ค่าจ้างเหมาย้ายโป๊ะข้ามถนน</t>
  </si>
  <si>
    <t>จุด</t>
  </si>
  <si>
    <r>
      <t xml:space="preserve">สถานที่ดำเนินการก่อสร้าง    </t>
    </r>
    <r>
      <rPr>
        <sz val="12"/>
        <color indexed="8"/>
        <rFont val="Angsana New"/>
        <family val="1"/>
      </rPr>
      <t>หมู่ที่ 10 บ้านหนองประดู่ /หมู่ที่ 11 บ้านวังพลับ</t>
    </r>
    <r>
      <rPr>
        <b/>
        <sz val="12"/>
        <color indexed="8"/>
        <rFont val="Angsana New"/>
        <family val="1"/>
      </rPr>
      <t xml:space="preserve"> </t>
    </r>
    <r>
      <rPr>
        <sz val="12"/>
        <color indexed="8"/>
        <rFont val="Angsana New"/>
        <family val="1"/>
      </rPr>
      <t xml:space="preserve">  ตำบลท่าคอย  อำเภอท่ายาง  จังหวัดเพชรบุรี</t>
    </r>
  </si>
  <si>
    <r>
      <t xml:space="preserve">ประมาณราคาค่าก่อสร้าง  </t>
    </r>
    <r>
      <rPr>
        <sz val="14"/>
        <rFont val="Angsana New"/>
        <family val="1"/>
      </rPr>
      <t xml:space="preserve">โครงการขุดลอกลำห้วยยาง                                                                                                                                                                               </t>
    </r>
  </si>
  <si>
    <r>
      <t xml:space="preserve">ประเภทโครการ          </t>
    </r>
    <r>
      <rPr>
        <sz val="12"/>
        <rFont val="Angsana New"/>
        <family val="1"/>
      </rPr>
      <t xml:space="preserve">โครงการขุดลอกลำห้วยยาง  </t>
    </r>
  </si>
  <si>
    <r>
      <t xml:space="preserve">ปริมาณงาน </t>
    </r>
    <r>
      <rPr>
        <sz val="14"/>
        <rFont val="Angsana New"/>
        <family val="1"/>
      </rPr>
      <t>ขนาดกว้างเฉลี่ย 18 เมตร ยาว 3,000 เมตร ลึกจากเดิมเฉลี่ย 1.00 เมตร</t>
    </r>
  </si>
  <si>
    <t>ตัวอักษร     -หนึ่งล้านหนึ่งแสนหนึ่งหมื่นเก้าพันบาทถ้วน-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</si>
</sst>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"/>
    <numFmt numFmtId="204" formatCode="0.0"/>
    <numFmt numFmtId="205" formatCode="_-* #,##0.0_-;\-* #,##0.0_-;_-* &quot;-&quot;??_-;_-@_-"/>
    <numFmt numFmtId="206" formatCode="_-* #,##0_-;\-* #,##0_-;_-* &quot;-&quot;??_-;_-@_-"/>
    <numFmt numFmtId="207" formatCode="#,##0.0"/>
    <numFmt numFmtId="208" formatCode="#,##0.000"/>
    <numFmt numFmtId="209" formatCode="#,##0.0000"/>
    <numFmt numFmtId="210" formatCode="0.0000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[$-D00041E]0"/>
    <numFmt numFmtId="216" formatCode="[$-D00041E]0.##"/>
  </numFmts>
  <fonts count="62">
    <font>
      <sz val="10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ngsana New"/>
      <family val="1"/>
    </font>
    <font>
      <sz val="12"/>
      <name val="Angsana New"/>
      <family val="1"/>
    </font>
    <font>
      <b/>
      <sz val="13.5"/>
      <name val="Angsana New"/>
      <family val="1"/>
    </font>
    <font>
      <sz val="13.5"/>
      <name val="Angsana New"/>
      <family val="1"/>
    </font>
    <font>
      <sz val="12"/>
      <color indexed="8"/>
      <name val="Angsana New"/>
      <family val="1"/>
    </font>
    <font>
      <sz val="10"/>
      <color indexed="8"/>
      <name val="Arabic Transparent"/>
      <family val="0"/>
    </font>
    <font>
      <sz val="14"/>
      <color indexed="8"/>
      <name val="Angsana New"/>
      <family val="1"/>
    </font>
    <font>
      <sz val="14"/>
      <color indexed="9"/>
      <name val="Angsana New"/>
      <family val="1"/>
    </font>
    <font>
      <b/>
      <sz val="12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 New"/>
      <family val="1"/>
    </font>
    <font>
      <sz val="8"/>
      <color indexed="8"/>
      <name val="Angsana New"/>
      <family val="1"/>
    </font>
    <font>
      <sz val="13.5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9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Angsana New"/>
      <family val="1"/>
    </font>
    <font>
      <sz val="14"/>
      <color theme="1"/>
      <name val="Angsana New"/>
      <family val="1"/>
    </font>
    <font>
      <sz val="12"/>
      <color theme="1"/>
      <name val="Angsana New"/>
      <family val="1"/>
    </font>
    <font>
      <b/>
      <sz val="14"/>
      <color theme="1"/>
      <name val="Angsana New"/>
      <family val="1"/>
    </font>
    <font>
      <sz val="8"/>
      <color theme="1"/>
      <name val="Angsana New"/>
      <family val="1"/>
    </font>
    <font>
      <sz val="13.5"/>
      <color theme="1"/>
      <name val="Angsana New"/>
      <family val="1"/>
    </font>
    <font>
      <b/>
      <sz val="13.5"/>
      <color theme="1"/>
      <name val="Angsana New"/>
      <family val="1"/>
    </font>
    <font>
      <b/>
      <sz val="14"/>
      <color theme="0"/>
      <name val="Angsana New"/>
      <family val="1"/>
    </font>
    <font>
      <sz val="14"/>
      <color theme="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43" fontId="7" fillId="0" borderId="15" xfId="38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7" xfId="0" applyFont="1" applyBorder="1" applyAlignment="1">
      <alignment horizontal="center"/>
    </xf>
    <xf numFmtId="43" fontId="7" fillId="0" borderId="17" xfId="38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43" fontId="8" fillId="0" borderId="15" xfId="38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43" fontId="8" fillId="0" borderId="15" xfId="38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5" fillId="0" borderId="0" xfId="0" applyFont="1" applyAlignment="1">
      <alignment/>
    </xf>
    <xf numFmtId="43" fontId="53" fillId="0" borderId="15" xfId="0" applyNumberFormat="1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43" fontId="53" fillId="0" borderId="15" xfId="0" applyNumberFormat="1" applyFont="1" applyBorder="1" applyAlignment="1">
      <alignment/>
    </xf>
    <xf numFmtId="0" fontId="54" fillId="0" borderId="15" xfId="0" applyFont="1" applyBorder="1" applyAlignment="1">
      <alignment/>
    </xf>
    <xf numFmtId="0" fontId="55" fillId="0" borderId="15" xfId="0" applyFont="1" applyBorder="1" applyAlignment="1">
      <alignment/>
    </xf>
    <xf numFmtId="43" fontId="55" fillId="0" borderId="15" xfId="38" applyFont="1" applyBorder="1" applyAlignment="1">
      <alignment/>
    </xf>
    <xf numFmtId="0" fontId="54" fillId="0" borderId="15" xfId="0" applyFont="1" applyBorder="1" applyAlignment="1" quotePrefix="1">
      <alignment/>
    </xf>
    <xf numFmtId="43" fontId="53" fillId="0" borderId="15" xfId="38" applyFont="1" applyBorder="1" applyAlignment="1">
      <alignment/>
    </xf>
    <xf numFmtId="0" fontId="56" fillId="0" borderId="15" xfId="0" applyFont="1" applyBorder="1" applyAlignment="1">
      <alignment horizontal="center"/>
    </xf>
    <xf numFmtId="43" fontId="56" fillId="0" borderId="15" xfId="38" applyFont="1" applyBorder="1" applyAlignment="1">
      <alignment horizontal="center"/>
    </xf>
    <xf numFmtId="0" fontId="56" fillId="0" borderId="10" xfId="0" applyFont="1" applyBorder="1" applyAlignment="1">
      <alignment/>
    </xf>
    <xf numFmtId="43" fontId="56" fillId="0" borderId="15" xfId="38" applyFont="1" applyBorder="1" applyAlignment="1">
      <alignment/>
    </xf>
    <xf numFmtId="0" fontId="54" fillId="0" borderId="0" xfId="0" applyFont="1" applyBorder="1" applyAlignment="1">
      <alignment/>
    </xf>
    <xf numFmtId="43" fontId="56" fillId="0" borderId="19" xfId="38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20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55" fillId="0" borderId="21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15" xfId="0" applyFont="1" applyBorder="1" applyAlignment="1">
      <alignment/>
    </xf>
    <xf numFmtId="0" fontId="55" fillId="0" borderId="15" xfId="0" applyFont="1" applyBorder="1" applyAlignment="1">
      <alignment/>
    </xf>
    <xf numFmtId="0" fontId="56" fillId="0" borderId="14" xfId="0" applyFont="1" applyBorder="1" applyAlignment="1">
      <alignment/>
    </xf>
    <xf numFmtId="0" fontId="55" fillId="0" borderId="16" xfId="0" applyFont="1" applyBorder="1" applyAlignment="1">
      <alignment/>
    </xf>
    <xf numFmtId="0" fontId="56" fillId="0" borderId="21" xfId="0" applyFont="1" applyBorder="1" applyAlignment="1">
      <alignment/>
    </xf>
    <xf numFmtId="0" fontId="55" fillId="0" borderId="17" xfId="0" applyFont="1" applyBorder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22" xfId="0" applyFont="1" applyBorder="1" applyAlignment="1">
      <alignment/>
    </xf>
    <xf numFmtId="43" fontId="58" fillId="0" borderId="15" xfId="38" applyFont="1" applyBorder="1" applyAlignment="1">
      <alignment horizontal="right"/>
    </xf>
    <xf numFmtId="43" fontId="58" fillId="0" borderId="15" xfId="38" applyFont="1" applyBorder="1" applyAlignment="1">
      <alignment horizontal="center"/>
    </xf>
    <xf numFmtId="43" fontId="58" fillId="0" borderId="18" xfId="0" applyNumberFormat="1" applyFont="1" applyBorder="1" applyAlignment="1">
      <alignment horizontal="center"/>
    </xf>
    <xf numFmtId="0" fontId="58" fillId="0" borderId="15" xfId="0" applyFont="1" applyBorder="1" applyAlignment="1">
      <alignment horizontal="right"/>
    </xf>
    <xf numFmtId="43" fontId="59" fillId="0" borderId="15" xfId="0" applyNumberFormat="1" applyFont="1" applyBorder="1" applyAlignment="1">
      <alignment horizontal="right"/>
    </xf>
    <xf numFmtId="43" fontId="58" fillId="0" borderId="15" xfId="0" applyNumberFormat="1" applyFont="1" applyBorder="1" applyAlignment="1">
      <alignment horizontal="right"/>
    </xf>
    <xf numFmtId="3" fontId="59" fillId="0" borderId="15" xfId="0" applyNumberFormat="1" applyFont="1" applyBorder="1" applyAlignment="1">
      <alignment horizontal="right"/>
    </xf>
    <xf numFmtId="43" fontId="59" fillId="0" borderId="15" xfId="0" applyNumberFormat="1" applyFont="1" applyBorder="1" applyAlignment="1">
      <alignment/>
    </xf>
    <xf numFmtId="4" fontId="8" fillId="0" borderId="15" xfId="0" applyNumberFormat="1" applyFont="1" applyBorder="1" applyAlignment="1">
      <alignment horizontal="right"/>
    </xf>
    <xf numFmtId="4" fontId="58" fillId="0" borderId="15" xfId="0" applyNumberFormat="1" applyFont="1" applyBorder="1" applyAlignment="1">
      <alignment horizontal="right"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60" fillId="0" borderId="16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0" xfId="0" applyFont="1" applyAlignment="1">
      <alignment/>
    </xf>
    <xf numFmtId="0" fontId="5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53" fillId="0" borderId="0" xfId="0" applyFont="1" applyAlignment="1">
      <alignment/>
    </xf>
    <xf numFmtId="43" fontId="54" fillId="0" borderId="15" xfId="0" applyNumberFormat="1" applyFont="1" applyBorder="1" applyAlignment="1" quotePrefix="1">
      <alignment/>
    </xf>
    <xf numFmtId="43" fontId="55" fillId="0" borderId="15" xfId="0" applyNumberFormat="1" applyFont="1" applyBorder="1" applyAlignment="1">
      <alignment/>
    </xf>
    <xf numFmtId="43" fontId="55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7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6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0</xdr:row>
      <xdr:rowOff>0</xdr:rowOff>
    </xdr:from>
    <xdr:to>
      <xdr:col>1</xdr:col>
      <xdr:colOff>1000125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8590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0</xdr:row>
      <xdr:rowOff>0</xdr:rowOff>
    </xdr:from>
    <xdr:to>
      <xdr:col>1</xdr:col>
      <xdr:colOff>914400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390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7.421875" style="1" customWidth="1"/>
    <col min="2" max="2" width="40.421875" style="1" customWidth="1"/>
    <col min="3" max="3" width="9.140625" style="1" customWidth="1"/>
    <col min="4" max="4" width="9.8515625" style="1" customWidth="1"/>
    <col min="5" max="8" width="11.8515625" style="1" customWidth="1"/>
    <col min="9" max="9" width="14.8515625" style="1" customWidth="1"/>
    <col min="10" max="10" width="11.00390625" style="1" customWidth="1"/>
    <col min="11" max="16384" width="9.140625" style="1" customWidth="1"/>
  </cols>
  <sheetData>
    <row r="1" spans="1:10" ht="21">
      <c r="A1" s="104" t="s">
        <v>54</v>
      </c>
      <c r="B1" s="105"/>
      <c r="C1" s="105"/>
      <c r="D1" s="105"/>
      <c r="E1" s="105"/>
      <c r="F1" s="105"/>
      <c r="G1" s="105"/>
      <c r="H1" s="105"/>
      <c r="I1" s="105"/>
      <c r="J1" s="12" t="s">
        <v>32</v>
      </c>
    </row>
    <row r="2" spans="1:10" ht="21">
      <c r="A2" s="99" t="s">
        <v>56</v>
      </c>
      <c r="B2" s="100"/>
      <c r="C2" s="100"/>
      <c r="D2" s="100"/>
      <c r="E2" s="100"/>
      <c r="F2" s="100"/>
      <c r="G2" s="100"/>
      <c r="H2" s="100"/>
      <c r="I2" s="100"/>
      <c r="J2" s="12"/>
    </row>
    <row r="3" spans="1:10" ht="21">
      <c r="A3" s="93" t="s">
        <v>49</v>
      </c>
      <c r="B3" s="94"/>
      <c r="C3" s="94"/>
      <c r="D3" s="94"/>
      <c r="E3" s="6"/>
      <c r="F3" s="6"/>
      <c r="G3" s="6"/>
      <c r="H3" s="6"/>
      <c r="I3" s="6"/>
      <c r="J3" s="11"/>
    </row>
    <row r="4" spans="1:10" ht="21">
      <c r="A4" s="71" t="s">
        <v>40</v>
      </c>
      <c r="B4" s="70"/>
      <c r="C4" s="2"/>
      <c r="D4" s="2" t="s">
        <v>6</v>
      </c>
      <c r="E4" s="2"/>
      <c r="F4" s="3"/>
      <c r="G4" s="2"/>
      <c r="H4" s="2"/>
      <c r="I4" s="2"/>
      <c r="J4" s="10"/>
    </row>
    <row r="5" spans="1:10" s="89" customFormat="1" ht="21">
      <c r="A5" s="85" t="s">
        <v>42</v>
      </c>
      <c r="B5" s="86"/>
      <c r="C5" s="87"/>
      <c r="D5" s="87"/>
      <c r="E5" s="87"/>
      <c r="F5" s="87"/>
      <c r="G5" s="87"/>
      <c r="H5" s="87"/>
      <c r="I5" s="87"/>
      <c r="J5" s="88"/>
    </row>
    <row r="6" spans="1:10" s="19" customFormat="1" ht="20.25">
      <c r="A6" s="15" t="s">
        <v>12</v>
      </c>
      <c r="B6" s="15" t="s">
        <v>1</v>
      </c>
      <c r="C6" s="16" t="s">
        <v>26</v>
      </c>
      <c r="D6" s="17" t="s">
        <v>4</v>
      </c>
      <c r="E6" s="103" t="s">
        <v>7</v>
      </c>
      <c r="F6" s="103"/>
      <c r="G6" s="103" t="s">
        <v>5</v>
      </c>
      <c r="H6" s="103"/>
      <c r="I6" s="18" t="s">
        <v>29</v>
      </c>
      <c r="J6" s="17" t="s">
        <v>3</v>
      </c>
    </row>
    <row r="7" spans="1:10" s="19" customFormat="1" ht="20.25">
      <c r="A7" s="20"/>
      <c r="B7" s="20"/>
      <c r="C7" s="21"/>
      <c r="D7" s="20"/>
      <c r="E7" s="20" t="s">
        <v>27</v>
      </c>
      <c r="F7" s="20" t="s">
        <v>28</v>
      </c>
      <c r="G7" s="20" t="s">
        <v>27</v>
      </c>
      <c r="H7" s="20" t="s">
        <v>28</v>
      </c>
      <c r="I7" s="22" t="s">
        <v>30</v>
      </c>
      <c r="J7" s="23"/>
    </row>
    <row r="8" spans="1:10" s="19" customFormat="1" ht="19.5">
      <c r="A8" s="24">
        <v>1</v>
      </c>
      <c r="B8" s="25" t="s">
        <v>43</v>
      </c>
      <c r="C8" s="26">
        <v>24000</v>
      </c>
      <c r="D8" s="27" t="s">
        <v>45</v>
      </c>
      <c r="E8" s="72" t="s">
        <v>35</v>
      </c>
      <c r="F8" s="72" t="s">
        <v>35</v>
      </c>
      <c r="G8" s="73">
        <v>2</v>
      </c>
      <c r="H8" s="73">
        <f>C8*G8</f>
        <v>48000</v>
      </c>
      <c r="I8" s="74">
        <f>+H8</f>
        <v>48000</v>
      </c>
      <c r="J8" s="23"/>
    </row>
    <row r="9" spans="1:10" s="19" customFormat="1" ht="19.5">
      <c r="A9" s="27">
        <v>2</v>
      </c>
      <c r="B9" s="28" t="s">
        <v>44</v>
      </c>
      <c r="C9" s="26">
        <v>27000</v>
      </c>
      <c r="D9" s="27" t="s">
        <v>46</v>
      </c>
      <c r="E9" s="72" t="s">
        <v>35</v>
      </c>
      <c r="F9" s="72" t="s">
        <v>35</v>
      </c>
      <c r="G9" s="73">
        <v>25</v>
      </c>
      <c r="H9" s="73">
        <f>C9*G9</f>
        <v>675000</v>
      </c>
      <c r="I9" s="74">
        <f>+H9</f>
        <v>675000</v>
      </c>
      <c r="J9" s="28"/>
    </row>
    <row r="10" spans="1:10" s="19" customFormat="1" ht="19.5">
      <c r="A10" s="27">
        <v>3</v>
      </c>
      <c r="B10" s="29" t="s">
        <v>50</v>
      </c>
      <c r="C10" s="26">
        <v>1</v>
      </c>
      <c r="D10" s="27" t="s">
        <v>1</v>
      </c>
      <c r="E10" s="72" t="s">
        <v>35</v>
      </c>
      <c r="F10" s="72" t="s">
        <v>35</v>
      </c>
      <c r="G10" s="73">
        <v>100000</v>
      </c>
      <c r="H10" s="73">
        <f>C10*G10</f>
        <v>100000</v>
      </c>
      <c r="I10" s="74">
        <v>100000</v>
      </c>
      <c r="J10" s="28"/>
    </row>
    <row r="11" spans="1:10" s="19" customFormat="1" ht="19.5">
      <c r="A11" s="27">
        <v>4</v>
      </c>
      <c r="B11" s="29" t="s">
        <v>51</v>
      </c>
      <c r="C11" s="30">
        <v>3</v>
      </c>
      <c r="D11" s="27" t="s">
        <v>52</v>
      </c>
      <c r="E11" s="72" t="s">
        <v>35</v>
      </c>
      <c r="F11" s="72" t="s">
        <v>35</v>
      </c>
      <c r="G11" s="72">
        <v>7000</v>
      </c>
      <c r="H11" s="73">
        <f>C11*G11</f>
        <v>21000</v>
      </c>
      <c r="I11" s="74">
        <f>+H11</f>
        <v>21000</v>
      </c>
      <c r="J11" s="28"/>
    </row>
    <row r="12" spans="1:10" s="19" customFormat="1" ht="20.25">
      <c r="A12" s="28"/>
      <c r="B12" s="32" t="s">
        <v>7</v>
      </c>
      <c r="C12" s="80" t="s">
        <v>35</v>
      </c>
      <c r="D12" s="31" t="s">
        <v>35</v>
      </c>
      <c r="E12" s="81" t="s">
        <v>35</v>
      </c>
      <c r="F12" s="76">
        <f>SUM(F8:F11)</f>
        <v>0</v>
      </c>
      <c r="G12" s="81" t="s">
        <v>35</v>
      </c>
      <c r="H12" s="77" t="s">
        <v>35</v>
      </c>
      <c r="I12" s="77" t="s">
        <v>35</v>
      </c>
      <c r="J12" s="28"/>
    </row>
    <row r="13" spans="1:10" s="19" customFormat="1" ht="20.25">
      <c r="A13" s="28"/>
      <c r="B13" s="32" t="s">
        <v>8</v>
      </c>
      <c r="C13" s="31" t="s">
        <v>35</v>
      </c>
      <c r="D13" s="31" t="s">
        <v>35</v>
      </c>
      <c r="E13" s="75" t="s">
        <v>35</v>
      </c>
      <c r="F13" s="76" t="s">
        <v>35</v>
      </c>
      <c r="G13" s="75" t="s">
        <v>35</v>
      </c>
      <c r="H13" s="76">
        <f>SUM(H8:H12)</f>
        <v>844000</v>
      </c>
      <c r="I13" s="75" t="s">
        <v>35</v>
      </c>
      <c r="J13" s="28"/>
    </row>
    <row r="14" spans="1:10" s="19" customFormat="1" ht="20.25">
      <c r="A14" s="28"/>
      <c r="B14" s="32" t="s">
        <v>9</v>
      </c>
      <c r="C14" s="31" t="s">
        <v>35</v>
      </c>
      <c r="D14" s="31" t="s">
        <v>35</v>
      </c>
      <c r="E14" s="75" t="s">
        <v>35</v>
      </c>
      <c r="F14" s="78" t="s">
        <v>35</v>
      </c>
      <c r="G14" s="75" t="s">
        <v>35</v>
      </c>
      <c r="H14" s="78" t="s">
        <v>35</v>
      </c>
      <c r="I14" s="79">
        <f>SUM(I8:I13)</f>
        <v>844000</v>
      </c>
      <c r="J14" s="28"/>
    </row>
    <row r="15" spans="1:9" ht="21">
      <c r="A15" s="2"/>
      <c r="B15" s="3"/>
      <c r="C15" s="2"/>
      <c r="D15" s="2"/>
      <c r="E15" s="2"/>
      <c r="F15" s="4"/>
      <c r="G15" s="5"/>
      <c r="H15" s="2"/>
      <c r="I15" s="2"/>
    </row>
    <row r="17" ht="21">
      <c r="I17" s="92"/>
    </row>
    <row r="19" spans="4:9" ht="21">
      <c r="D19" s="91"/>
      <c r="E19" s="90"/>
      <c r="F19" s="90"/>
      <c r="G19" s="90"/>
      <c r="H19" s="90"/>
      <c r="I19" s="91"/>
    </row>
    <row r="20" spans="5:9" ht="21">
      <c r="E20" s="91"/>
      <c r="F20" s="91"/>
      <c r="G20" s="91"/>
      <c r="H20" s="91"/>
      <c r="I20" s="91"/>
    </row>
    <row r="26" ht="21">
      <c r="B26" s="2"/>
    </row>
  </sheetData>
  <sheetProtection/>
  <mergeCells count="3">
    <mergeCell ref="G6:H6"/>
    <mergeCell ref="E6:F6"/>
    <mergeCell ref="A1:I1"/>
  </mergeCells>
  <printOptions/>
  <pageMargins left="0.35433070866141736" right="0.35433070866141736" top="0.5905511811023623" bottom="0.3937007874015748" header="0.31496062992125984" footer="0.31496062992125984"/>
  <pageSetup horizontalDpi="180" verticalDpi="18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6.00390625" style="1" customWidth="1"/>
    <col min="2" max="2" width="27.8515625" style="1" customWidth="1"/>
    <col min="3" max="3" width="14.00390625" style="1" customWidth="1"/>
    <col min="4" max="4" width="11.57421875" style="1" customWidth="1"/>
    <col min="5" max="5" width="14.421875" style="1" customWidth="1"/>
    <col min="6" max="6" width="16.57421875" style="1" customWidth="1"/>
    <col min="7" max="7" width="22.8515625" style="1" customWidth="1"/>
    <col min="8" max="16384" width="9.140625" style="1" customWidth="1"/>
  </cols>
  <sheetData>
    <row r="1" spans="1:6" ht="21">
      <c r="A1" s="13" t="s">
        <v>33</v>
      </c>
      <c r="B1" s="13"/>
      <c r="C1" s="13"/>
      <c r="D1" s="13"/>
      <c r="E1" s="13"/>
      <c r="F1" s="14" t="s">
        <v>34</v>
      </c>
    </row>
    <row r="2" spans="1:6" ht="21">
      <c r="A2" s="9" t="s">
        <v>48</v>
      </c>
      <c r="B2" s="9"/>
      <c r="C2" s="9"/>
      <c r="D2" s="9"/>
      <c r="E2" s="9"/>
      <c r="F2" s="8"/>
    </row>
    <row r="3" spans="1:6" ht="21">
      <c r="A3" s="33" t="s">
        <v>55</v>
      </c>
      <c r="B3" s="33"/>
      <c r="C3" s="33"/>
      <c r="D3" s="33"/>
      <c r="E3" s="33"/>
      <c r="F3" s="33"/>
    </row>
    <row r="4" spans="1:6" ht="21">
      <c r="A4" s="7" t="s">
        <v>47</v>
      </c>
      <c r="B4" s="7"/>
      <c r="C4" s="7"/>
      <c r="D4" s="7"/>
      <c r="E4" s="7"/>
      <c r="F4" s="7"/>
    </row>
    <row r="5" spans="1:6" ht="21">
      <c r="A5" s="95" t="s">
        <v>53</v>
      </c>
      <c r="B5" s="82"/>
      <c r="C5" s="82"/>
      <c r="D5" s="82"/>
      <c r="E5" s="82"/>
      <c r="F5" s="54"/>
    </row>
    <row r="6" spans="1:6" ht="21">
      <c r="A6" s="83" t="s">
        <v>11</v>
      </c>
      <c r="B6" s="83"/>
      <c r="C6" s="83"/>
      <c r="D6" s="83"/>
      <c r="E6" s="83"/>
      <c r="F6" s="84"/>
    </row>
    <row r="7" spans="1:6" ht="21">
      <c r="A7" s="83" t="s">
        <v>10</v>
      </c>
      <c r="B7" s="83"/>
      <c r="C7" s="83"/>
      <c r="D7" s="83"/>
      <c r="E7" s="83"/>
      <c r="F7" s="84"/>
    </row>
    <row r="8" spans="1:6" ht="21">
      <c r="A8" s="83" t="s">
        <v>0</v>
      </c>
      <c r="B8" s="83"/>
      <c r="C8" s="83"/>
      <c r="D8" s="84"/>
      <c r="E8" s="84"/>
      <c r="F8" s="84"/>
    </row>
    <row r="9" spans="1:6" ht="21">
      <c r="A9" s="55"/>
      <c r="B9" s="56"/>
      <c r="C9" s="52"/>
      <c r="D9" s="52"/>
      <c r="E9" s="52"/>
      <c r="F9" s="52"/>
    </row>
    <row r="10" spans="1:6" ht="21">
      <c r="A10" s="57" t="s">
        <v>12</v>
      </c>
      <c r="B10" s="58" t="s">
        <v>1</v>
      </c>
      <c r="C10" s="59" t="s">
        <v>13</v>
      </c>
      <c r="D10" s="59" t="s">
        <v>2</v>
      </c>
      <c r="E10" s="59" t="s">
        <v>21</v>
      </c>
      <c r="F10" s="59" t="s">
        <v>3</v>
      </c>
    </row>
    <row r="11" spans="1:6" ht="21">
      <c r="A11" s="60"/>
      <c r="B11" s="57"/>
      <c r="C11" s="57" t="s">
        <v>14</v>
      </c>
      <c r="D11" s="61"/>
      <c r="E11" s="57" t="s">
        <v>15</v>
      </c>
      <c r="F11" s="61"/>
    </row>
    <row r="12" spans="1:6" ht="21">
      <c r="A12" s="59">
        <v>1</v>
      </c>
      <c r="B12" s="38" t="s">
        <v>16</v>
      </c>
      <c r="C12" s="34"/>
      <c r="D12" s="35"/>
      <c r="E12" s="36"/>
      <c r="F12" s="37"/>
    </row>
    <row r="13" spans="1:6" ht="21">
      <c r="A13" s="59">
        <v>2</v>
      </c>
      <c r="B13" s="38" t="s">
        <v>17</v>
      </c>
      <c r="C13" s="36" t="s">
        <v>6</v>
      </c>
      <c r="D13" s="38"/>
      <c r="E13" s="39" t="s">
        <v>6</v>
      </c>
      <c r="F13" s="40"/>
    </row>
    <row r="14" spans="1:6" ht="21">
      <c r="A14" s="59">
        <v>3</v>
      </c>
      <c r="B14" s="38" t="s">
        <v>18</v>
      </c>
      <c r="C14" s="97">
        <f>+'ปริมาณราคา '!H13</f>
        <v>844000</v>
      </c>
      <c r="D14" s="38">
        <v>1.3266</v>
      </c>
      <c r="E14" s="96">
        <f>+C14*D14</f>
        <v>1119650.4</v>
      </c>
      <c r="F14" s="96"/>
    </row>
    <row r="15" spans="1:6" ht="21">
      <c r="A15" s="59">
        <v>4</v>
      </c>
      <c r="B15" s="38" t="s">
        <v>19</v>
      </c>
      <c r="C15" s="97"/>
      <c r="D15" s="38"/>
      <c r="E15" s="41"/>
      <c r="F15" s="40"/>
    </row>
    <row r="16" spans="1:6" ht="21">
      <c r="A16" s="59">
        <v>5</v>
      </c>
      <c r="B16" s="38" t="s">
        <v>31</v>
      </c>
      <c r="C16" s="98" t="s">
        <v>41</v>
      </c>
      <c r="D16" s="38"/>
      <c r="E16" s="39"/>
      <c r="F16" s="40"/>
    </row>
    <row r="17" spans="1:6" ht="21">
      <c r="A17" s="59"/>
      <c r="B17" s="38" t="s">
        <v>20</v>
      </c>
      <c r="C17" s="36"/>
      <c r="D17" s="38"/>
      <c r="E17" s="41"/>
      <c r="F17" s="40"/>
    </row>
    <row r="18" spans="1:6" ht="21">
      <c r="A18" s="59"/>
      <c r="B18" s="38" t="s">
        <v>36</v>
      </c>
      <c r="C18" s="36"/>
      <c r="D18" s="38"/>
      <c r="E18" s="39"/>
      <c r="F18" s="40"/>
    </row>
    <row r="19" spans="1:6" ht="21">
      <c r="A19" s="59"/>
      <c r="B19" s="38" t="s">
        <v>37</v>
      </c>
      <c r="C19" s="38"/>
      <c r="D19" s="38"/>
      <c r="E19" s="39" t="s">
        <v>6</v>
      </c>
      <c r="F19" s="37"/>
    </row>
    <row r="20" spans="1:6" ht="21">
      <c r="A20" s="59"/>
      <c r="B20" s="38" t="s">
        <v>38</v>
      </c>
      <c r="C20" s="38"/>
      <c r="D20" s="38"/>
      <c r="E20" s="41"/>
      <c r="F20" s="37"/>
    </row>
    <row r="21" spans="1:6" ht="21">
      <c r="A21" s="62"/>
      <c r="B21" s="63" t="s">
        <v>39</v>
      </c>
      <c r="C21" s="42"/>
      <c r="D21" s="42"/>
      <c r="E21" s="43"/>
      <c r="F21" s="37"/>
    </row>
    <row r="22" spans="1:6" ht="21">
      <c r="A22" s="64"/>
      <c r="B22" s="65" t="s">
        <v>22</v>
      </c>
      <c r="C22" s="44"/>
      <c r="D22" s="44"/>
      <c r="E22" s="45">
        <f>+E14+E16</f>
        <v>1119650.4</v>
      </c>
      <c r="F22" s="46"/>
    </row>
    <row r="23" spans="1:7" ht="21.75" thickBot="1">
      <c r="A23" s="66"/>
      <c r="B23" s="49" t="s">
        <v>23</v>
      </c>
      <c r="C23" s="44"/>
      <c r="D23" s="44"/>
      <c r="E23" s="47">
        <v>1119000</v>
      </c>
      <c r="F23" s="48"/>
      <c r="G23" s="2"/>
    </row>
    <row r="24" spans="1:7" ht="21.75" thickTop="1">
      <c r="A24" s="67"/>
      <c r="B24" s="49" t="s">
        <v>57</v>
      </c>
      <c r="C24" s="49"/>
      <c r="D24" s="49"/>
      <c r="E24" s="50"/>
      <c r="F24" s="51"/>
      <c r="G24" s="2"/>
    </row>
    <row r="25" spans="1:6" ht="21">
      <c r="A25" s="51"/>
      <c r="B25" s="51" t="s">
        <v>24</v>
      </c>
      <c r="C25" s="51"/>
      <c r="D25" s="51"/>
      <c r="E25" s="51"/>
      <c r="F25" s="51"/>
    </row>
    <row r="26" spans="1:6" ht="21">
      <c r="A26" s="52"/>
      <c r="B26" s="54" t="s">
        <v>25</v>
      </c>
      <c r="C26" s="52"/>
      <c r="D26" s="52"/>
      <c r="E26" s="52"/>
      <c r="F26" s="52"/>
    </row>
    <row r="27" spans="1:6" ht="21">
      <c r="A27" s="106"/>
      <c r="B27" s="106"/>
      <c r="C27" s="106"/>
      <c r="D27" s="106"/>
      <c r="E27" s="106"/>
      <c r="F27" s="106"/>
    </row>
    <row r="28" spans="1:3" ht="18" customHeight="1">
      <c r="A28" s="102"/>
      <c r="B28" s="102"/>
      <c r="C28" s="102"/>
    </row>
    <row r="29" spans="1:3" ht="21">
      <c r="A29" s="56"/>
      <c r="B29" s="101"/>
      <c r="C29" s="102"/>
    </row>
    <row r="30" spans="1:3" ht="21">
      <c r="A30" s="56"/>
      <c r="B30" s="101"/>
      <c r="C30" s="102"/>
    </row>
    <row r="31" spans="1:6" ht="21">
      <c r="A31" s="68"/>
      <c r="B31" s="101"/>
      <c r="C31" s="101"/>
      <c r="D31" s="101"/>
      <c r="E31" s="101"/>
      <c r="F31" s="53"/>
    </row>
    <row r="32" spans="1:6" ht="21">
      <c r="A32" s="68"/>
      <c r="B32" s="101"/>
      <c r="C32" s="101"/>
      <c r="D32" s="101"/>
      <c r="E32" s="101"/>
      <c r="F32" s="53"/>
    </row>
    <row r="33" spans="1:6" ht="21">
      <c r="A33" s="68"/>
      <c r="B33" s="101"/>
      <c r="C33" s="101"/>
      <c r="D33" s="101"/>
      <c r="E33" s="101"/>
      <c r="F33" s="101"/>
    </row>
    <row r="34" spans="1:6" ht="23.25" customHeight="1">
      <c r="A34" s="68"/>
      <c r="B34" s="101"/>
      <c r="C34" s="101"/>
      <c r="D34" s="101"/>
      <c r="E34" s="101"/>
      <c r="F34" s="53"/>
    </row>
    <row r="35" spans="1:6" ht="23.25" customHeight="1">
      <c r="A35" s="68"/>
      <c r="B35" s="101"/>
      <c r="C35" s="101"/>
      <c r="D35" s="101"/>
      <c r="E35" s="101"/>
      <c r="F35" s="53"/>
    </row>
    <row r="36" spans="1:6" ht="23.25" customHeight="1">
      <c r="A36" s="69"/>
      <c r="B36" s="101"/>
      <c r="C36" s="101"/>
      <c r="D36" s="101"/>
      <c r="E36" s="101"/>
      <c r="F36" s="53"/>
    </row>
    <row r="37" spans="1:6" ht="23.25" customHeight="1">
      <c r="A37" s="68"/>
      <c r="B37" s="101"/>
      <c r="C37" s="101"/>
      <c r="D37" s="101"/>
      <c r="E37" s="101"/>
      <c r="F37" s="53"/>
    </row>
    <row r="38" spans="1:6" ht="21">
      <c r="A38" s="68"/>
      <c r="B38" s="101"/>
      <c r="C38" s="101"/>
      <c r="D38" s="101"/>
      <c r="E38" s="101"/>
      <c r="F38" s="101"/>
    </row>
    <row r="39" spans="1:6" ht="21">
      <c r="A39" s="68"/>
      <c r="B39" s="101"/>
      <c r="C39" s="101"/>
      <c r="D39" s="101"/>
      <c r="E39" s="101"/>
      <c r="F39" s="102"/>
    </row>
  </sheetData>
  <sheetProtection/>
  <mergeCells count="1">
    <mergeCell ref="A27:F27"/>
  </mergeCells>
  <printOptions/>
  <pageMargins left="0.75" right="0.35433070866141736" top="0.1968503937007874" bottom="0.3937007874015748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2015-12-24T06:29:47Z</cp:lastPrinted>
  <dcterms:created xsi:type="dcterms:W3CDTF">2005-04-07T13:10:24Z</dcterms:created>
  <dcterms:modified xsi:type="dcterms:W3CDTF">2015-12-25T02:44:58Z</dcterms:modified>
  <cp:category/>
  <cp:version/>
  <cp:contentType/>
  <cp:contentStatus/>
</cp:coreProperties>
</file>